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50" windowHeight="8850" activeTab="1"/>
  </bookViews>
  <sheets>
    <sheet name="RO12010" sheetId="1" r:id="rId1"/>
    <sheet name="Výhled R" sheetId="2" r:id="rId2"/>
  </sheets>
  <definedNames/>
  <calcPr fullCalcOnLoad="1"/>
</workbook>
</file>

<file path=xl/sharedStrings.xml><?xml version="1.0" encoding="utf-8"?>
<sst xmlns="http://schemas.openxmlformats.org/spreadsheetml/2006/main" count="178" uniqueCount="124">
  <si>
    <t>Mladějovice, Komárov a Řídeč</t>
  </si>
  <si>
    <t xml:space="preserve">Svazek obcí </t>
  </si>
  <si>
    <t>Příjmy</t>
  </si>
  <si>
    <t>Mladějovice</t>
  </si>
  <si>
    <t>Komárov</t>
  </si>
  <si>
    <t>Řídeč</t>
  </si>
  <si>
    <t>Výdaje</t>
  </si>
  <si>
    <t>od obcí</t>
  </si>
  <si>
    <t>neinvestiční dotace</t>
  </si>
  <si>
    <t>celkem příjmy od obcí</t>
  </si>
  <si>
    <t>Příjmy celkem</t>
  </si>
  <si>
    <t>Výdaje celkem</t>
  </si>
  <si>
    <t>financování</t>
  </si>
  <si>
    <t>Příjmy včetně financování</t>
  </si>
  <si>
    <t>úroky</t>
  </si>
  <si>
    <t>Rekapitulace příjmů</t>
  </si>
  <si>
    <t>Daňové příjmy celkem - třída 1</t>
  </si>
  <si>
    <t>z toho:</t>
  </si>
  <si>
    <t>Daň z příjmu fyzických osob ze závislé činnosti</t>
  </si>
  <si>
    <t>Daň z příjmu fyzických osob z podnikání</t>
  </si>
  <si>
    <t>Daň z příjmu fyzických osob z kapitálových výnosů</t>
  </si>
  <si>
    <t>Daň z příjmu právnických osob</t>
  </si>
  <si>
    <t>Daň z příjmu právnických osob za obce</t>
  </si>
  <si>
    <t>Daň z přidané hodnoty</t>
  </si>
  <si>
    <t>Správní poplatky</t>
  </si>
  <si>
    <t>Daň z nemovitostí</t>
  </si>
  <si>
    <t>Ostaní</t>
  </si>
  <si>
    <t>Nedaňové příjmy celkem - třída 2</t>
  </si>
  <si>
    <t>Kapitálové příjmy celkem - třída 3</t>
  </si>
  <si>
    <t>Vlastní příjmy celkem (třída 1+2+3)</t>
  </si>
  <si>
    <t>Přijaté dotace celkem - třída 4</t>
  </si>
  <si>
    <t>Neinv. dotace v rámci souhr. dotačního vztahu</t>
  </si>
  <si>
    <t>Neinv. přijaté dotace od obcí</t>
  </si>
  <si>
    <t>Ostatní neinv. dotace ze SR</t>
  </si>
  <si>
    <t>Ostatní inv. dotace ze SR</t>
  </si>
  <si>
    <t>Neinv. dotace ze SR</t>
  </si>
  <si>
    <t>Příjmy celkem (třída 1+2+3+4)</t>
  </si>
  <si>
    <t>Financování - třída 8</t>
  </si>
  <si>
    <t>krátkodobé přijaté půjčky</t>
  </si>
  <si>
    <t>splátka krátkodobé přijaté půjčky</t>
  </si>
  <si>
    <t xml:space="preserve">změna stavu na bank. účtech </t>
  </si>
  <si>
    <t>dlouhodobé přijaté půjčky</t>
  </si>
  <si>
    <t>splátka dlouhodobé přijaté půjčky</t>
  </si>
  <si>
    <t>Rekapitulace výdajů</t>
  </si>
  <si>
    <t>odd-pa</t>
  </si>
  <si>
    <t>Pěstební činnost</t>
  </si>
  <si>
    <t>Programy zateplování a úspor energie</t>
  </si>
  <si>
    <t>Silnice</t>
  </si>
  <si>
    <t>Provoz veřejné silniční dopravy</t>
  </si>
  <si>
    <t>Pitná voda</t>
  </si>
  <si>
    <t>Vodní díla v zemědělské krajině</t>
  </si>
  <si>
    <t>Předškolní zařízení</t>
  </si>
  <si>
    <t>Základní školy</t>
  </si>
  <si>
    <t>Školní stravování (MŠ a ZŠ)</t>
  </si>
  <si>
    <t>Školní družiny a kluby</t>
  </si>
  <si>
    <t>Základní umělecké školy</t>
  </si>
  <si>
    <t>Kina</t>
  </si>
  <si>
    <t>Činnosti knihovnické</t>
  </si>
  <si>
    <t>Záležitosti kultury (klubová zařízení)</t>
  </si>
  <si>
    <t>Občanské záležitosti</t>
  </si>
  <si>
    <t>Zájmová činnost v kultuře (kulturní zařízení)</t>
  </si>
  <si>
    <t>Tělovýchovná činnost</t>
  </si>
  <si>
    <t>Ambulantní péče (zdravotní střediska)</t>
  </si>
  <si>
    <t>Bytové hospodářství</t>
  </si>
  <si>
    <t>Veřejné osvětlení</t>
  </si>
  <si>
    <t>Pohřebnictví</t>
  </si>
  <si>
    <t>Územní plánování</t>
  </si>
  <si>
    <t>Komunální služby a územní rozvij</t>
  </si>
  <si>
    <t>Sběr a svoz nebezpečného odpadu</t>
  </si>
  <si>
    <t>Sběr a svoz komunálních odpadů</t>
  </si>
  <si>
    <t>Péče o vzhled obcí a veřejnou zeleň</t>
  </si>
  <si>
    <t>Pečovatelská služba</t>
  </si>
  <si>
    <t>Sociální péče a pomoc starým a zdrav. postiž.obč.</t>
  </si>
  <si>
    <t>Civilní ochrana-nevojenská část</t>
  </si>
  <si>
    <t>Požární ochrana</t>
  </si>
  <si>
    <t>Zastupitelstva obcí</t>
  </si>
  <si>
    <t>volby do parlamentu</t>
  </si>
  <si>
    <t>volby do územních zastupitelských sborů</t>
  </si>
  <si>
    <t>Činnost místní správy</t>
  </si>
  <si>
    <t>Příjmy a výdaje z úvěrových finančních operací</t>
  </si>
  <si>
    <t>Ostatní činnost</t>
  </si>
  <si>
    <t>Inv. přijaté dotace od obcí</t>
  </si>
  <si>
    <t>RO1/2004</t>
  </si>
  <si>
    <t>Rozpočet</t>
  </si>
  <si>
    <t>po úpravách</t>
  </si>
  <si>
    <t>Přijatá inv. Dotace od SFŽP</t>
  </si>
  <si>
    <t>M</t>
  </si>
  <si>
    <t>K</t>
  </si>
  <si>
    <t>Ř</t>
  </si>
  <si>
    <t>nájem</t>
  </si>
  <si>
    <t>ostatní příjmy</t>
  </si>
  <si>
    <t>úroky z běžného účtu</t>
  </si>
  <si>
    <t>pronájem</t>
  </si>
  <si>
    <t>Rozpočové opatření č. 1</t>
  </si>
  <si>
    <t>tis.Kč</t>
  </si>
  <si>
    <t>(v Kč)</t>
  </si>
  <si>
    <t xml:space="preserve"> </t>
  </si>
  <si>
    <t>správce rozpočtu</t>
  </si>
  <si>
    <t>Předseda svazku obcí:</t>
  </si>
  <si>
    <t>Zpracovala: L.Filgasová</t>
  </si>
  <si>
    <t>M.Axmann</t>
  </si>
  <si>
    <t xml:space="preserve"> neinvest.výdaje</t>
  </si>
  <si>
    <t>5xxx</t>
  </si>
  <si>
    <t>2321-2132</t>
  </si>
  <si>
    <t>2321-2141</t>
  </si>
  <si>
    <t>změna stavu ZBU</t>
  </si>
  <si>
    <t>Výhled R</t>
  </si>
  <si>
    <t>STŘEDNĚDOBÝ ROZPOČTOVÝ VÝHLED</t>
  </si>
  <si>
    <t>pol.5xxx</t>
  </si>
  <si>
    <t>rezerva invest.</t>
  </si>
  <si>
    <t>pol.6901</t>
  </si>
  <si>
    <t>zapoj.peněz z účtu</t>
  </si>
  <si>
    <t>Vyvěšeno:</t>
  </si>
  <si>
    <t>Sejmuto:</t>
  </si>
  <si>
    <t>50xx</t>
  </si>
  <si>
    <t>51xx</t>
  </si>
  <si>
    <t>neinv.výdaje</t>
  </si>
  <si>
    <t>úbytek na účtu</t>
  </si>
  <si>
    <t>V Mladějovicích, 29.11.2017</t>
  </si>
  <si>
    <t>zvýšení z pův.134 na 280</t>
  </si>
  <si>
    <t>splátka půjčky Sitce</t>
  </si>
  <si>
    <t>Stav bankovního účtu k 29.11.2017 činí 204 380,83 Kč.</t>
  </si>
  <si>
    <t xml:space="preserve">vyvěšeno: </t>
  </si>
  <si>
    <t xml:space="preserve">sejmuto: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</si>
</sst>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_ ;[Red]\-0.00\ "/>
    <numFmt numFmtId="165" formatCode="0.0"/>
    <numFmt numFmtId="166" formatCode="0_ ;[Red]\-0\ "/>
    <numFmt numFmtId="167" formatCode="0.0_ ;[Red]\-0.0\ 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000\ 00"/>
    <numFmt numFmtId="174" formatCode="0.0%"/>
    <numFmt numFmtId="175" formatCode="#,##0.0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0" fillId="0" borderId="0" xfId="0" applyNumberFormat="1" applyAlignment="1">
      <alignment/>
    </xf>
    <xf numFmtId="175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175" fontId="0" fillId="0" borderId="0" xfId="0" applyNumberFormat="1" applyFont="1" applyAlignment="1">
      <alignment/>
    </xf>
    <xf numFmtId="0" fontId="0" fillId="33" borderId="0" xfId="0" applyNumberForma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9"/>
  <sheetViews>
    <sheetView zoomScalePageLayoutView="0" workbookViewId="0" topLeftCell="A1">
      <selection activeCell="A1" sqref="A1:S95"/>
    </sheetView>
  </sheetViews>
  <sheetFormatPr defaultColWidth="9.00390625" defaultRowHeight="12.75"/>
  <cols>
    <col min="1" max="1" width="6.375" style="0" customWidth="1"/>
    <col min="2" max="2" width="7.00390625" style="4" customWidth="1"/>
    <col min="3" max="3" width="29.875" style="0" customWidth="1"/>
    <col min="4" max="4" width="5.00390625" style="0" customWidth="1"/>
    <col min="5" max="5" width="11.75390625" style="0" hidden="1" customWidth="1"/>
    <col min="6" max="6" width="12.75390625" style="0" hidden="1" customWidth="1"/>
    <col min="7" max="7" width="1.00390625" style="0" customWidth="1"/>
    <col min="8" max="8" width="7.375" style="0" hidden="1" customWidth="1"/>
    <col min="9" max="9" width="9.375" style="0" hidden="1" customWidth="1"/>
    <col min="10" max="10" width="9.25390625" style="0" hidden="1" customWidth="1"/>
    <col min="11" max="11" width="8.625" style="0" hidden="1" customWidth="1"/>
    <col min="12" max="12" width="6.875" style="0" hidden="1" customWidth="1"/>
    <col min="13" max="13" width="8.125" style="0" customWidth="1"/>
    <col min="14" max="14" width="8.125" style="0" hidden="1" customWidth="1"/>
    <col min="15" max="16" width="6.875" style="0" hidden="1" customWidth="1"/>
    <col min="17" max="17" width="6.875" style="0" customWidth="1"/>
    <col min="18" max="19" width="7.125" style="0" customWidth="1"/>
    <col min="20" max="20" width="7.375" style="0" customWidth="1"/>
    <col min="21" max="21" width="1.875" style="0" customWidth="1"/>
    <col min="22" max="22" width="9.125" style="0" customWidth="1"/>
    <col min="23" max="23" width="9.25390625" style="0" customWidth="1"/>
  </cols>
  <sheetData>
    <row r="1" spans="1:4" ht="18">
      <c r="A1" s="8"/>
      <c r="D1" s="10" t="s">
        <v>93</v>
      </c>
    </row>
    <row r="2" spans="4:11" ht="12.75">
      <c r="D2" t="s">
        <v>95</v>
      </c>
      <c r="E2" s="6" t="s">
        <v>82</v>
      </c>
      <c r="F2" s="6" t="s">
        <v>83</v>
      </c>
      <c r="G2" s="6"/>
      <c r="H2" s="6"/>
      <c r="I2" s="6"/>
      <c r="J2" s="6"/>
      <c r="K2" s="6"/>
    </row>
    <row r="3" spans="1:11" ht="15.75">
      <c r="A3" s="2" t="s">
        <v>15</v>
      </c>
      <c r="D3" s="6"/>
      <c r="E3" s="6"/>
      <c r="F3" s="6" t="s">
        <v>84</v>
      </c>
      <c r="G3" s="6"/>
      <c r="H3" s="6"/>
      <c r="I3" s="6" t="s">
        <v>86</v>
      </c>
      <c r="J3" s="6" t="s">
        <v>87</v>
      </c>
      <c r="K3" s="6"/>
    </row>
    <row r="4" spans="4:11" s="4" customFormat="1" ht="12.75">
      <c r="D4" s="6"/>
      <c r="E4" s="6">
        <v>2004</v>
      </c>
      <c r="F4" s="6">
        <v>2004</v>
      </c>
      <c r="G4" s="6"/>
      <c r="H4" s="6"/>
      <c r="I4" s="6">
        <v>3055</v>
      </c>
      <c r="J4" s="6">
        <v>3039</v>
      </c>
      <c r="K4" s="6"/>
    </row>
    <row r="5" spans="1:6" ht="12.75">
      <c r="A5" s="1" t="s">
        <v>16</v>
      </c>
      <c r="D5">
        <f>SUM(D6:D14)</f>
        <v>0</v>
      </c>
      <c r="E5">
        <f>SUM(E6:E14)</f>
        <v>0</v>
      </c>
      <c r="F5">
        <f>SUM(F6:F14)</f>
        <v>0</v>
      </c>
    </row>
    <row r="6" spans="1:3" ht="12.75" hidden="1">
      <c r="A6" t="s">
        <v>17</v>
      </c>
      <c r="B6" s="4">
        <v>1111</v>
      </c>
      <c r="C6" t="s">
        <v>18</v>
      </c>
    </row>
    <row r="7" spans="2:3" ht="12.75" hidden="1">
      <c r="B7" s="4">
        <v>1112</v>
      </c>
      <c r="C7" t="s">
        <v>19</v>
      </c>
    </row>
    <row r="8" spans="2:3" ht="12.75" hidden="1">
      <c r="B8" s="4">
        <v>1113</v>
      </c>
      <c r="C8" t="s">
        <v>20</v>
      </c>
    </row>
    <row r="9" spans="2:3" ht="12.75" hidden="1">
      <c r="B9" s="4">
        <v>1121</v>
      </c>
      <c r="C9" t="s">
        <v>21</v>
      </c>
    </row>
    <row r="10" spans="2:3" ht="12.75" hidden="1">
      <c r="B10" s="4">
        <v>1122</v>
      </c>
      <c r="C10" t="s">
        <v>22</v>
      </c>
    </row>
    <row r="11" spans="2:3" ht="12.75" hidden="1">
      <c r="B11" s="4">
        <v>1211</v>
      </c>
      <c r="C11" t="s">
        <v>23</v>
      </c>
    </row>
    <row r="12" spans="2:3" ht="12.75" hidden="1">
      <c r="B12" s="4">
        <v>1311</v>
      </c>
      <c r="C12" t="s">
        <v>24</v>
      </c>
    </row>
    <row r="13" spans="2:3" ht="12.75" hidden="1">
      <c r="B13" s="4">
        <v>1511</v>
      </c>
      <c r="C13" t="s">
        <v>25</v>
      </c>
    </row>
    <row r="14" ht="12.75" hidden="1">
      <c r="C14" t="s">
        <v>26</v>
      </c>
    </row>
    <row r="16" spans="1:6" ht="12.75">
      <c r="A16" s="1" t="s">
        <v>27</v>
      </c>
      <c r="D16">
        <f>SUM(D18:D20)</f>
        <v>146</v>
      </c>
      <c r="E16">
        <f>F16-D16</f>
        <v>9854</v>
      </c>
      <c r="F16">
        <v>10000</v>
      </c>
    </row>
    <row r="17" ht="12.75">
      <c r="A17" s="1"/>
    </row>
    <row r="18" spans="1:13" ht="12.75">
      <c r="A18" s="1"/>
      <c r="B18" s="4">
        <v>2132</v>
      </c>
      <c r="C18" t="s">
        <v>92</v>
      </c>
      <c r="D18">
        <v>146</v>
      </c>
      <c r="M18" t="s">
        <v>119</v>
      </c>
    </row>
    <row r="19" spans="1:3" ht="12.75">
      <c r="A19" s="1"/>
      <c r="B19" s="4">
        <v>2141</v>
      </c>
      <c r="C19" t="s">
        <v>91</v>
      </c>
    </row>
    <row r="20" spans="1:3" ht="12.75">
      <c r="A20" s="1"/>
      <c r="B20" s="4">
        <v>2329</v>
      </c>
      <c r="C20" t="s">
        <v>90</v>
      </c>
    </row>
    <row r="22" spans="1:5" ht="12.75">
      <c r="A22" s="1" t="s">
        <v>28</v>
      </c>
      <c r="D22">
        <v>0</v>
      </c>
      <c r="E22">
        <f>F22-D22</f>
        <v>0</v>
      </c>
    </row>
    <row r="24" spans="1:6" ht="12.75">
      <c r="A24" s="1" t="s">
        <v>29</v>
      </c>
      <c r="D24">
        <f>D5+D16+D22</f>
        <v>146</v>
      </c>
      <c r="E24">
        <f>E5+E16+E22</f>
        <v>9854</v>
      </c>
      <c r="F24">
        <f>F5+F16+F22</f>
        <v>10000</v>
      </c>
    </row>
    <row r="26" spans="1:11" ht="12.75" hidden="1">
      <c r="A26" s="1" t="s">
        <v>30</v>
      </c>
      <c r="D26">
        <f>SUM(D27:D34)</f>
        <v>0</v>
      </c>
      <c r="E26">
        <f>SUM(E27:E34)</f>
        <v>44975000</v>
      </c>
      <c r="F26">
        <f>SUM(F27:F34)</f>
        <v>44975000</v>
      </c>
      <c r="I26" s="4" t="s">
        <v>86</v>
      </c>
      <c r="J26" s="4" t="s">
        <v>87</v>
      </c>
      <c r="K26" s="4" t="s">
        <v>88</v>
      </c>
    </row>
    <row r="27" spans="1:3" ht="12.75" hidden="1">
      <c r="A27" t="s">
        <v>17</v>
      </c>
      <c r="B27" s="4">
        <v>4112</v>
      </c>
      <c r="C27" t="s">
        <v>31</v>
      </c>
    </row>
    <row r="28" spans="2:6" ht="12.75" hidden="1">
      <c r="B28" s="4">
        <v>4121</v>
      </c>
      <c r="C28" t="s">
        <v>32</v>
      </c>
      <c r="D28">
        <f>SUM(I28:K28)</f>
        <v>0</v>
      </c>
      <c r="E28">
        <f>F28-D28</f>
        <v>302000</v>
      </c>
      <c r="F28">
        <f>201000+50000+51000</f>
        <v>302000</v>
      </c>
    </row>
    <row r="29" spans="2:6" ht="12.75" hidden="1">
      <c r="B29" s="4">
        <v>4221</v>
      </c>
      <c r="C29" t="s">
        <v>81</v>
      </c>
      <c r="E29">
        <f>F29-D29</f>
        <v>9644000</v>
      </c>
      <c r="F29">
        <f>5645000+778000+1407000+194000+1424000+196000</f>
        <v>9644000</v>
      </c>
    </row>
    <row r="30" spans="2:6" ht="12.75" hidden="1">
      <c r="B30" s="4">
        <v>4213</v>
      </c>
      <c r="C30" t="s">
        <v>85</v>
      </c>
      <c r="E30">
        <f>F30-D30</f>
        <v>35029000</v>
      </c>
      <c r="F30">
        <v>35029000</v>
      </c>
    </row>
    <row r="31" ht="12.75" hidden="1"/>
    <row r="32" spans="2:3" ht="12.75" hidden="1">
      <c r="B32" s="4">
        <v>4116</v>
      </c>
      <c r="C32" t="s">
        <v>33</v>
      </c>
    </row>
    <row r="33" spans="2:3" ht="12.75" hidden="1">
      <c r="B33" s="4">
        <v>4216</v>
      </c>
      <c r="C33" t="s">
        <v>34</v>
      </c>
    </row>
    <row r="34" spans="2:3" ht="12.75" hidden="1">
      <c r="B34" s="4">
        <v>4111</v>
      </c>
      <c r="C34" t="s">
        <v>35</v>
      </c>
    </row>
    <row r="36" spans="1:6" ht="12.75">
      <c r="A36" s="1" t="s">
        <v>36</v>
      </c>
      <c r="D36">
        <f>D24+D26</f>
        <v>146</v>
      </c>
      <c r="E36">
        <f>E24+E26</f>
        <v>44984854</v>
      </c>
      <c r="F36">
        <f>F24+F26</f>
        <v>44985000</v>
      </c>
    </row>
    <row r="38" spans="1:6" ht="12.75">
      <c r="A38" s="1" t="s">
        <v>37</v>
      </c>
      <c r="D38" s="5">
        <f>SUM(D39:D43)</f>
        <v>134</v>
      </c>
      <c r="E38">
        <f>SUM(E39:E43)</f>
        <v>1468866</v>
      </c>
      <c r="F38">
        <f>SUM(F39:F43)</f>
        <v>1469000</v>
      </c>
    </row>
    <row r="39" spans="1:3" ht="12.75">
      <c r="A39" t="s">
        <v>17</v>
      </c>
      <c r="B39" s="4">
        <v>8113</v>
      </c>
      <c r="C39" t="s">
        <v>38</v>
      </c>
    </row>
    <row r="40" spans="2:5" ht="12.75">
      <c r="B40" s="4">
        <v>8114</v>
      </c>
      <c r="C40" t="s">
        <v>39</v>
      </c>
      <c r="E40">
        <f>F40-D40</f>
        <v>0</v>
      </c>
    </row>
    <row r="41" spans="2:13" ht="12.75">
      <c r="B41" s="4">
        <v>8115</v>
      </c>
      <c r="C41" t="s">
        <v>40</v>
      </c>
      <c r="D41" s="5">
        <v>134</v>
      </c>
      <c r="E41">
        <f>F41-D41</f>
        <v>1044866</v>
      </c>
      <c r="F41">
        <v>1045000</v>
      </c>
      <c r="M41" t="s">
        <v>117</v>
      </c>
    </row>
    <row r="42" spans="2:6" ht="12.75">
      <c r="B42" s="4">
        <v>8123</v>
      </c>
      <c r="C42" t="s">
        <v>41</v>
      </c>
      <c r="E42">
        <f>F42-D42</f>
        <v>424000</v>
      </c>
      <c r="F42">
        <v>424000</v>
      </c>
    </row>
    <row r="43" spans="2:5" ht="12.75">
      <c r="B43" s="4">
        <v>8124</v>
      </c>
      <c r="C43" t="s">
        <v>42</v>
      </c>
      <c r="E43">
        <f>F43-D43</f>
        <v>0</v>
      </c>
    </row>
    <row r="46" spans="1:6" ht="12.75">
      <c r="A46" s="1" t="s">
        <v>13</v>
      </c>
      <c r="D46" s="5">
        <f>D36+D38</f>
        <v>280</v>
      </c>
      <c r="E46">
        <f>E36+E38</f>
        <v>46453720</v>
      </c>
      <c r="F46">
        <f>F36+F38</f>
        <v>46454000</v>
      </c>
    </row>
    <row r="50" ht="15.75">
      <c r="A50" s="2" t="s">
        <v>43</v>
      </c>
    </row>
    <row r="51" spans="8:20" ht="12.75">
      <c r="H51" s="4">
        <v>5021</v>
      </c>
      <c r="I51" s="4">
        <v>5029</v>
      </c>
      <c r="J51" s="4">
        <v>5031</v>
      </c>
      <c r="K51" s="4">
        <v>5032</v>
      </c>
      <c r="L51" s="4">
        <v>5038</v>
      </c>
      <c r="M51" s="4" t="s">
        <v>114</v>
      </c>
      <c r="N51" s="4">
        <v>5141</v>
      </c>
      <c r="O51" s="4">
        <v>5161</v>
      </c>
      <c r="P51" s="4">
        <v>5163</v>
      </c>
      <c r="Q51" s="4" t="s">
        <v>115</v>
      </c>
      <c r="R51" s="4" t="s">
        <v>96</v>
      </c>
      <c r="S51" s="4" t="s">
        <v>96</v>
      </c>
      <c r="T51" s="4" t="s">
        <v>96</v>
      </c>
    </row>
    <row r="52" ht="12.75">
      <c r="A52" t="s">
        <v>44</v>
      </c>
    </row>
    <row r="53" spans="1:20" ht="12.75" hidden="1">
      <c r="A53">
        <v>1031</v>
      </c>
      <c r="C53" t="s">
        <v>45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ht="12.75" hidden="1">
      <c r="A54">
        <v>2115</v>
      </c>
      <c r="C54" t="s">
        <v>46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ht="12.75" hidden="1">
      <c r="A55">
        <v>2212</v>
      </c>
      <c r="C55" t="s">
        <v>47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ht="12.75" hidden="1">
      <c r="A56">
        <v>2221</v>
      </c>
      <c r="C56" t="s">
        <v>48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ht="12.75" hidden="1">
      <c r="A57">
        <v>2310</v>
      </c>
      <c r="C57" t="s">
        <v>49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ht="12.75">
      <c r="A58">
        <v>2321</v>
      </c>
      <c r="B58" s="4" t="s">
        <v>102</v>
      </c>
      <c r="C58" t="s">
        <v>116</v>
      </c>
      <c r="D58">
        <v>0</v>
      </c>
      <c r="E58">
        <f>F58-D58</f>
        <v>46454000</v>
      </c>
      <c r="F58">
        <v>46454000</v>
      </c>
      <c r="H58" s="9"/>
      <c r="I58" s="9"/>
      <c r="J58" s="9"/>
      <c r="K58" s="9"/>
      <c r="L58" s="9"/>
      <c r="M58" s="9">
        <v>24000</v>
      </c>
      <c r="N58" s="9"/>
      <c r="O58" s="9"/>
      <c r="P58" s="9"/>
      <c r="Q58" s="9">
        <v>-24000</v>
      </c>
      <c r="R58" s="9" t="s">
        <v>96</v>
      </c>
      <c r="S58" s="9" t="s">
        <v>96</v>
      </c>
      <c r="T58" s="9" t="s">
        <v>96</v>
      </c>
    </row>
    <row r="59" spans="1:20" ht="12.75" hidden="1">
      <c r="A59">
        <v>2341</v>
      </c>
      <c r="C59" t="s">
        <v>50</v>
      </c>
      <c r="E59">
        <f>F59-D59</f>
        <v>0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ht="12.75" hidden="1">
      <c r="A60">
        <v>3111</v>
      </c>
      <c r="C60" t="s">
        <v>51</v>
      </c>
      <c r="E60">
        <f>F60-D60</f>
        <v>0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ht="12.75" hidden="1">
      <c r="A61">
        <v>3113</v>
      </c>
      <c r="C61" t="s">
        <v>52</v>
      </c>
      <c r="E61">
        <f>F61-D61</f>
        <v>0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ht="12.75" hidden="1">
      <c r="A62">
        <v>3141</v>
      </c>
      <c r="C62" t="s">
        <v>53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ht="12.75" hidden="1">
      <c r="A63">
        <v>3143</v>
      </c>
      <c r="C63" t="s">
        <v>54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ht="12.75" hidden="1">
      <c r="A64">
        <v>3231</v>
      </c>
      <c r="C64" t="s">
        <v>55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ht="12.75" hidden="1">
      <c r="A65">
        <v>3313</v>
      </c>
      <c r="C65" t="s">
        <v>56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ht="12.75" hidden="1">
      <c r="A66">
        <v>3314</v>
      </c>
      <c r="C66" t="s">
        <v>57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ht="12.75" hidden="1">
      <c r="A67">
        <v>3319</v>
      </c>
      <c r="C67" t="s">
        <v>58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ht="12.75" hidden="1">
      <c r="A68">
        <v>3339</v>
      </c>
      <c r="C68" t="s">
        <v>59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ht="12.75" hidden="1">
      <c r="A69">
        <v>3392</v>
      </c>
      <c r="C69" t="s">
        <v>60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ht="12.75" hidden="1">
      <c r="A70">
        <v>3419</v>
      </c>
      <c r="C70" t="s">
        <v>61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ht="12.75" hidden="1">
      <c r="A71">
        <v>3519</v>
      </c>
      <c r="C71" t="s">
        <v>62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ht="12.75" hidden="1">
      <c r="A72">
        <v>3612</v>
      </c>
      <c r="C72" t="s">
        <v>63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ht="12.75" hidden="1">
      <c r="A73">
        <v>3631</v>
      </c>
      <c r="C73" t="s">
        <v>64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ht="12.75" hidden="1">
      <c r="A74">
        <v>3632</v>
      </c>
      <c r="C74" t="s">
        <v>65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ht="12.75" hidden="1">
      <c r="A75">
        <v>3635</v>
      </c>
      <c r="C75" t="s">
        <v>66</v>
      </c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ht="12.75" hidden="1">
      <c r="A76">
        <v>3639</v>
      </c>
      <c r="C76" t="s">
        <v>67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ht="12.75" hidden="1">
      <c r="A77">
        <v>3721</v>
      </c>
      <c r="C77" t="s">
        <v>68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ht="12.75" hidden="1">
      <c r="A78">
        <v>3722</v>
      </c>
      <c r="C78" t="s">
        <v>69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ht="12.75" hidden="1">
      <c r="A79">
        <v>3745</v>
      </c>
      <c r="C79" t="s">
        <v>70</v>
      </c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 ht="12.75" hidden="1">
      <c r="A80">
        <v>4314</v>
      </c>
      <c r="C80" t="s">
        <v>71</v>
      </c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ht="12.75" hidden="1">
      <c r="A81">
        <v>4319</v>
      </c>
      <c r="C81" t="s">
        <v>72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 ht="12.75" hidden="1">
      <c r="A82">
        <v>5212</v>
      </c>
      <c r="C82" t="s">
        <v>73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 ht="12.75" hidden="1">
      <c r="A83">
        <v>5512</v>
      </c>
      <c r="C83" t="s">
        <v>74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ht="12.75" hidden="1">
      <c r="A84">
        <v>6112</v>
      </c>
      <c r="C84" t="s">
        <v>75</v>
      </c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20" ht="12.75" hidden="1">
      <c r="A85">
        <v>6114</v>
      </c>
      <c r="C85" t="s">
        <v>76</v>
      </c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20" ht="12.75" hidden="1">
      <c r="A86">
        <v>6115</v>
      </c>
      <c r="C86" t="s">
        <v>77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20" ht="12.75" hidden="1">
      <c r="A87">
        <v>6171</v>
      </c>
      <c r="C87" t="s">
        <v>78</v>
      </c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20" ht="12.75" hidden="1">
      <c r="A88">
        <v>6310</v>
      </c>
      <c r="C88" t="s">
        <v>79</v>
      </c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20" ht="12.75" hidden="1">
      <c r="A89">
        <v>6409</v>
      </c>
      <c r="C89" t="s">
        <v>80</v>
      </c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2:4" ht="12.75">
      <c r="B90" s="4">
        <v>6901</v>
      </c>
      <c r="C90" t="s">
        <v>109</v>
      </c>
      <c r="D90">
        <v>280</v>
      </c>
    </row>
    <row r="92" spans="3:20" ht="12.75">
      <c r="C92" s="1" t="s">
        <v>11</v>
      </c>
      <c r="D92">
        <f>SUM(D53:D90)</f>
        <v>280</v>
      </c>
      <c r="E92">
        <f>SUM(E53:E89)</f>
        <v>46454000</v>
      </c>
      <c r="F92">
        <f>SUM(F53:F89)</f>
        <v>46454000</v>
      </c>
      <c r="H92">
        <f aca="true" t="shared" si="0" ref="H92:T92">SUM(H53:H89)</f>
        <v>0</v>
      </c>
      <c r="I92">
        <f t="shared" si="0"/>
        <v>0</v>
      </c>
      <c r="J92">
        <f t="shared" si="0"/>
        <v>0</v>
      </c>
      <c r="K92">
        <f t="shared" si="0"/>
        <v>0</v>
      </c>
      <c r="L92">
        <f t="shared" si="0"/>
        <v>0</v>
      </c>
      <c r="M92">
        <f t="shared" si="0"/>
        <v>24000</v>
      </c>
      <c r="N92">
        <f t="shared" si="0"/>
        <v>0</v>
      </c>
      <c r="O92">
        <f t="shared" si="0"/>
        <v>0</v>
      </c>
      <c r="P92">
        <f t="shared" si="0"/>
        <v>0</v>
      </c>
      <c r="Q92">
        <f t="shared" si="0"/>
        <v>-24000</v>
      </c>
      <c r="R92">
        <f t="shared" si="0"/>
        <v>0</v>
      </c>
      <c r="S92">
        <f t="shared" si="0"/>
        <v>0</v>
      </c>
      <c r="T92">
        <f t="shared" si="0"/>
        <v>0</v>
      </c>
    </row>
    <row r="95" ht="12.75">
      <c r="A95" t="s">
        <v>118</v>
      </c>
    </row>
    <row r="97" ht="12.75">
      <c r="A97" t="s">
        <v>122</v>
      </c>
    </row>
    <row r="99" ht="12.75">
      <c r="A99" t="s">
        <v>123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3">
      <selection activeCell="A21" sqref="A21"/>
    </sheetView>
  </sheetViews>
  <sheetFormatPr defaultColWidth="9.00390625" defaultRowHeight="12.75"/>
  <cols>
    <col min="1" max="1" width="11.125" style="0" customWidth="1"/>
    <col min="2" max="2" width="17.25390625" style="0" customWidth="1"/>
    <col min="3" max="3" width="17.375" style="0" customWidth="1"/>
    <col min="4" max="4" width="10.875" style="0" customWidth="1"/>
    <col min="5" max="5" width="10.625" style="0" customWidth="1"/>
    <col min="6" max="6" width="11.375" style="0" customWidth="1"/>
  </cols>
  <sheetData>
    <row r="1" spans="1:6" ht="15.75">
      <c r="A1" s="2"/>
      <c r="B1" s="2" t="s">
        <v>1</v>
      </c>
      <c r="C1" s="2"/>
      <c r="F1" t="s">
        <v>96</v>
      </c>
    </row>
    <row r="2" spans="1:4" ht="15.75">
      <c r="A2" s="2" t="s">
        <v>0</v>
      </c>
      <c r="D2" t="s">
        <v>96</v>
      </c>
    </row>
    <row r="3" ht="15.75">
      <c r="A3" s="2"/>
    </row>
    <row r="4" spans="1:6" ht="15.75">
      <c r="A4" s="2"/>
      <c r="C4" s="12" t="s">
        <v>107</v>
      </c>
      <c r="E4" s="11"/>
      <c r="F4" t="s">
        <v>96</v>
      </c>
    </row>
    <row r="5" ht="15.75">
      <c r="A5" s="2"/>
    </row>
    <row r="6" spans="1:6" ht="15.75">
      <c r="A6" s="2"/>
      <c r="C6" t="s">
        <v>96</v>
      </c>
      <c r="D6" t="s">
        <v>106</v>
      </c>
      <c r="E6" t="s">
        <v>106</v>
      </c>
      <c r="F6" t="s">
        <v>106</v>
      </c>
    </row>
    <row r="7" spans="1:6" s="15" customFormat="1" ht="15.75">
      <c r="A7" s="14"/>
      <c r="D7" s="19">
        <v>2019</v>
      </c>
      <c r="E7" s="19">
        <v>2020</v>
      </c>
      <c r="F7" s="19">
        <v>2021</v>
      </c>
    </row>
    <row r="8" spans="4:6" ht="12.75">
      <c r="D8" s="13"/>
      <c r="E8" s="13"/>
      <c r="F8" s="13" t="s">
        <v>96</v>
      </c>
    </row>
    <row r="9" spans="4:6" ht="12.75">
      <c r="D9" s="12"/>
      <c r="E9" s="12"/>
      <c r="F9" s="12" t="s">
        <v>96</v>
      </c>
    </row>
    <row r="10" spans="1:6" ht="12.75">
      <c r="A10" s="1" t="s">
        <v>2</v>
      </c>
      <c r="D10" s="13" t="s">
        <v>94</v>
      </c>
      <c r="E10" s="13" t="s">
        <v>94</v>
      </c>
      <c r="F10" s="13" t="s">
        <v>94</v>
      </c>
    </row>
    <row r="11" spans="4:6" ht="12.75">
      <c r="D11" s="12"/>
      <c r="E11" s="12"/>
      <c r="F11" s="12"/>
    </row>
    <row r="12" spans="1:6" ht="12.75">
      <c r="A12" t="s">
        <v>7</v>
      </c>
      <c r="B12" t="s">
        <v>3</v>
      </c>
      <c r="C12" t="s">
        <v>8</v>
      </c>
      <c r="D12" s="12">
        <v>71.4</v>
      </c>
      <c r="E12" s="12">
        <v>71.4</v>
      </c>
      <c r="F12" s="12">
        <v>71.4</v>
      </c>
    </row>
    <row r="13" spans="2:6" ht="12.75">
      <c r="B13" s="4">
        <v>3055</v>
      </c>
      <c r="C13" t="s">
        <v>96</v>
      </c>
      <c r="D13" s="12"/>
      <c r="E13" s="12"/>
      <c r="F13" s="12"/>
    </row>
    <row r="14" spans="2:6" ht="12.75">
      <c r="B14" t="s">
        <v>4</v>
      </c>
      <c r="C14" t="s">
        <v>8</v>
      </c>
      <c r="D14" s="12">
        <v>16.9</v>
      </c>
      <c r="E14" s="12">
        <v>16.9</v>
      </c>
      <c r="F14" s="12">
        <v>16.9</v>
      </c>
    </row>
    <row r="15" spans="1:6" ht="12.75">
      <c r="A15" s="17" t="s">
        <v>96</v>
      </c>
      <c r="B15" s="4">
        <v>3039</v>
      </c>
      <c r="C15" t="s">
        <v>96</v>
      </c>
      <c r="D15" s="18" t="s">
        <v>96</v>
      </c>
      <c r="E15" s="18" t="s">
        <v>96</v>
      </c>
      <c r="F15" s="18" t="s">
        <v>96</v>
      </c>
    </row>
    <row r="16" spans="2:6" ht="12.75">
      <c r="B16" t="s">
        <v>5</v>
      </c>
      <c r="C16" t="s">
        <v>8</v>
      </c>
      <c r="D16" s="12">
        <v>20.3</v>
      </c>
      <c r="E16" s="12">
        <v>20.3</v>
      </c>
      <c r="F16" s="12">
        <v>20.3</v>
      </c>
    </row>
    <row r="17" spans="1:6" ht="12.75">
      <c r="A17" s="17" t="s">
        <v>96</v>
      </c>
      <c r="B17" s="4">
        <v>3066</v>
      </c>
      <c r="C17" t="s">
        <v>96</v>
      </c>
      <c r="D17" s="18" t="s">
        <v>96</v>
      </c>
      <c r="E17" s="18" t="s">
        <v>96</v>
      </c>
      <c r="F17" s="18" t="s">
        <v>96</v>
      </c>
    </row>
    <row r="18" spans="4:6" ht="12.75">
      <c r="D18" s="12"/>
      <c r="E18" s="12"/>
      <c r="F18" s="12"/>
    </row>
    <row r="19" spans="1:6" ht="12.75">
      <c r="A19" t="s">
        <v>9</v>
      </c>
      <c r="D19" s="12">
        <f>SUM(D12:D17)</f>
        <v>108.60000000000001</v>
      </c>
      <c r="E19" s="12">
        <f>SUM(E12:E17)</f>
        <v>108.60000000000001</v>
      </c>
      <c r="F19" s="12">
        <f>SUM(F12:F17)</f>
        <v>108.60000000000001</v>
      </c>
    </row>
    <row r="20" spans="4:6" ht="12.75">
      <c r="D20" s="12"/>
      <c r="E20" s="12"/>
      <c r="F20" s="12"/>
    </row>
    <row r="21" spans="4:6" ht="12.75">
      <c r="D21" s="12"/>
      <c r="E21" s="12"/>
      <c r="F21" s="12"/>
    </row>
    <row r="22" spans="1:6" ht="12.75">
      <c r="A22" t="s">
        <v>96</v>
      </c>
      <c r="B22" t="s">
        <v>103</v>
      </c>
      <c r="C22" t="s">
        <v>89</v>
      </c>
      <c r="D22" s="16">
        <v>280</v>
      </c>
      <c r="E22" s="16">
        <v>280</v>
      </c>
      <c r="F22" s="16">
        <v>280</v>
      </c>
    </row>
    <row r="23" spans="1:6" ht="12.75">
      <c r="A23" t="s">
        <v>96</v>
      </c>
      <c r="B23" t="s">
        <v>104</v>
      </c>
      <c r="C23" t="s">
        <v>14</v>
      </c>
      <c r="D23" s="12">
        <v>0.3</v>
      </c>
      <c r="E23" s="12">
        <v>0.3</v>
      </c>
      <c r="F23" s="12">
        <v>0.3</v>
      </c>
    </row>
    <row r="24" spans="4:6" ht="12.75">
      <c r="D24" s="12"/>
      <c r="E24" s="12"/>
      <c r="F24" s="12"/>
    </row>
    <row r="25" spans="1:6" ht="12.75">
      <c r="A25" t="s">
        <v>96</v>
      </c>
      <c r="B25" t="s">
        <v>96</v>
      </c>
      <c r="C25" s="17" t="s">
        <v>96</v>
      </c>
      <c r="D25" s="18" t="s">
        <v>96</v>
      </c>
      <c r="E25" s="18" t="s">
        <v>96</v>
      </c>
      <c r="F25" s="18" t="s">
        <v>96</v>
      </c>
    </row>
    <row r="26" spans="4:6" ht="12.75">
      <c r="D26" s="12"/>
      <c r="E26" s="12"/>
      <c r="F26" s="12"/>
    </row>
    <row r="27" spans="2:6" ht="12.75">
      <c r="B27" s="1" t="s">
        <v>10</v>
      </c>
      <c r="D27" s="12">
        <f>SUM(D19:D25)</f>
        <v>388.90000000000003</v>
      </c>
      <c r="E27" s="12">
        <f>SUM(E19:E25)</f>
        <v>388.90000000000003</v>
      </c>
      <c r="F27" s="12">
        <f>SUM(F19:F25)</f>
        <v>388.90000000000003</v>
      </c>
    </row>
    <row r="28" spans="4:6" ht="12.75">
      <c r="D28" s="12"/>
      <c r="E28" s="12"/>
      <c r="F28" s="12"/>
    </row>
    <row r="29" spans="1:6" ht="12.75">
      <c r="A29" t="s">
        <v>12</v>
      </c>
      <c r="B29">
        <v>8115</v>
      </c>
      <c r="C29" s="17" t="s">
        <v>105</v>
      </c>
      <c r="D29" s="18">
        <v>0</v>
      </c>
      <c r="E29" s="18">
        <v>0</v>
      </c>
      <c r="F29" s="18">
        <v>0</v>
      </c>
    </row>
    <row r="30" spans="3:6" ht="12.75">
      <c r="C30" t="s">
        <v>111</v>
      </c>
      <c r="D30" s="12"/>
      <c r="E30" s="12"/>
      <c r="F30" s="12"/>
    </row>
    <row r="31" spans="2:6" ht="12.75">
      <c r="B31">
        <v>8124</v>
      </c>
      <c r="C31" t="s">
        <v>120</v>
      </c>
      <c r="D31" s="12"/>
      <c r="E31" s="12"/>
      <c r="F31" s="12"/>
    </row>
    <row r="32" spans="4:6" ht="12.75">
      <c r="D32" s="12"/>
      <c r="E32" s="12"/>
      <c r="F32" s="12"/>
    </row>
    <row r="33" spans="2:6" ht="12.75">
      <c r="B33" s="3" t="s">
        <v>13</v>
      </c>
      <c r="D33" s="12">
        <f>D27+D29+D30</f>
        <v>388.90000000000003</v>
      </c>
      <c r="E33" s="12">
        <f>E27+E29+E30</f>
        <v>388.90000000000003</v>
      </c>
      <c r="F33" s="12">
        <f>F27+F29+F30</f>
        <v>388.90000000000003</v>
      </c>
    </row>
    <row r="34" spans="4:6" ht="12.75">
      <c r="D34" s="12"/>
      <c r="E34" s="12"/>
      <c r="F34" s="12"/>
    </row>
    <row r="35" spans="4:6" ht="12.75">
      <c r="D35" s="12"/>
      <c r="E35" s="12"/>
      <c r="F35" s="12"/>
    </row>
    <row r="36" spans="4:6" ht="12.75">
      <c r="D36" s="12"/>
      <c r="E36" s="12"/>
      <c r="F36" s="12"/>
    </row>
    <row r="37" spans="1:6" ht="12.75">
      <c r="A37" s="1" t="s">
        <v>6</v>
      </c>
      <c r="D37" s="12"/>
      <c r="E37" s="12"/>
      <c r="F37" s="12"/>
    </row>
    <row r="38" spans="1:6" ht="12.75">
      <c r="A38">
        <v>2321</v>
      </c>
      <c r="B38" t="s">
        <v>101</v>
      </c>
      <c r="C38" t="s">
        <v>108</v>
      </c>
      <c r="D38" s="12">
        <v>108.9</v>
      </c>
      <c r="E38" s="12">
        <v>108.9</v>
      </c>
      <c r="F38" s="12">
        <v>108.9</v>
      </c>
    </row>
    <row r="39" spans="1:6" ht="12.75">
      <c r="A39" t="s">
        <v>96</v>
      </c>
      <c r="B39" t="s">
        <v>109</v>
      </c>
      <c r="C39" t="s">
        <v>110</v>
      </c>
      <c r="D39" s="12">
        <v>280</v>
      </c>
      <c r="E39" s="12">
        <v>280</v>
      </c>
      <c r="F39" s="12">
        <v>280</v>
      </c>
    </row>
    <row r="40" spans="2:6" ht="12.75">
      <c r="B40" t="s">
        <v>96</v>
      </c>
      <c r="C40" t="s">
        <v>96</v>
      </c>
      <c r="E40" s="12"/>
      <c r="F40" s="12" t="s">
        <v>96</v>
      </c>
    </row>
    <row r="41" spans="5:6" ht="12.75">
      <c r="E41" s="12" t="s">
        <v>96</v>
      </c>
      <c r="F41" s="12"/>
    </row>
    <row r="42" spans="2:6" ht="12.75">
      <c r="B42" s="1" t="s">
        <v>11</v>
      </c>
      <c r="D42" s="12">
        <f>SUM(D38:D41)</f>
        <v>388.9</v>
      </c>
      <c r="E42" s="12">
        <f>SUM(E38:E41)</f>
        <v>388.9</v>
      </c>
      <c r="F42" s="12">
        <f>SUM(F38:F41)</f>
        <v>388.9</v>
      </c>
    </row>
    <row r="43" ht="12.75">
      <c r="E43" s="12" t="s">
        <v>96</v>
      </c>
    </row>
    <row r="44" spans="1:5" ht="12.75">
      <c r="A44" s="17" t="s">
        <v>96</v>
      </c>
      <c r="B44" t="s">
        <v>121</v>
      </c>
      <c r="E44" s="18" t="s">
        <v>96</v>
      </c>
    </row>
    <row r="45" ht="12.75">
      <c r="E45" s="12"/>
    </row>
    <row r="46" spans="1:5" ht="12.75">
      <c r="A46" t="s">
        <v>96</v>
      </c>
      <c r="E46" s="12" t="s">
        <v>96</v>
      </c>
    </row>
    <row r="47" ht="12.75">
      <c r="D47" t="s">
        <v>96</v>
      </c>
    </row>
    <row r="48" ht="12.75">
      <c r="A48" t="s">
        <v>99</v>
      </c>
    </row>
    <row r="49" spans="1:4" ht="12.75">
      <c r="A49" t="s">
        <v>97</v>
      </c>
      <c r="B49" s="7"/>
      <c r="D49" t="s">
        <v>98</v>
      </c>
    </row>
    <row r="50" ht="12.75">
      <c r="D50" t="s">
        <v>100</v>
      </c>
    </row>
    <row r="51" spans="1:2" ht="12.75">
      <c r="A51" t="s">
        <v>112</v>
      </c>
      <c r="B51" s="7">
        <v>43069</v>
      </c>
    </row>
    <row r="52" spans="1:2" ht="12.75">
      <c r="A52" t="s">
        <v>113</v>
      </c>
      <c r="B52" s="7">
        <v>43088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Šuba</dc:creator>
  <cp:keywords/>
  <dc:description/>
  <cp:lastModifiedBy>Účetní</cp:lastModifiedBy>
  <cp:lastPrinted>2017-11-30T11:36:38Z</cp:lastPrinted>
  <dcterms:created xsi:type="dcterms:W3CDTF">2002-09-04T11:42:41Z</dcterms:created>
  <dcterms:modified xsi:type="dcterms:W3CDTF">2017-11-30T11:40:16Z</dcterms:modified>
  <cp:category/>
  <cp:version/>
  <cp:contentType/>
  <cp:contentStatus/>
</cp:coreProperties>
</file>